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Приложение 2" sheetId="1" r:id="rId1"/>
  </sheets>
  <calcPr calcId="145621"/>
</workbook>
</file>

<file path=xl/calcChain.xml><?xml version="1.0" encoding="utf-8"?>
<calcChain xmlns="http://schemas.openxmlformats.org/spreadsheetml/2006/main">
  <c r="H12" i="1" l="1"/>
  <c r="F14" i="1" l="1"/>
  <c r="F13" i="1"/>
  <c r="F12" i="1" l="1"/>
  <c r="G59" i="1"/>
  <c r="G58" i="1"/>
  <c r="H58" i="1" l="1"/>
  <c r="I58" i="1"/>
  <c r="J58" i="1"/>
  <c r="K58" i="1"/>
  <c r="G12" i="1"/>
  <c r="I12" i="1"/>
  <c r="J12" i="1"/>
  <c r="K12" i="1"/>
  <c r="F58" i="1" l="1"/>
  <c r="H22" i="1"/>
  <c r="I22" i="1"/>
  <c r="J22" i="1"/>
  <c r="K22" i="1"/>
  <c r="F24" i="1"/>
  <c r="F25" i="1"/>
  <c r="F32" i="1"/>
  <c r="F31" i="1"/>
  <c r="F53" i="1"/>
  <c r="H59" i="1"/>
  <c r="I59" i="1"/>
  <c r="J59" i="1"/>
  <c r="K59" i="1"/>
  <c r="F59" i="1" l="1"/>
  <c r="F57" i="1" s="1"/>
  <c r="F30" i="1"/>
  <c r="F52" i="1"/>
  <c r="F51" i="1" s="1"/>
  <c r="K51" i="1"/>
  <c r="J51" i="1"/>
  <c r="I51" i="1"/>
  <c r="H51" i="1"/>
  <c r="G51" i="1"/>
  <c r="F50" i="1"/>
  <c r="F49" i="1"/>
  <c r="K48" i="1"/>
  <c r="J48" i="1"/>
  <c r="I48" i="1"/>
  <c r="H48" i="1"/>
  <c r="G48" i="1"/>
  <c r="F47" i="1"/>
  <c r="F46" i="1"/>
  <c r="K45" i="1"/>
  <c r="J45" i="1"/>
  <c r="I45" i="1"/>
  <c r="H45" i="1"/>
  <c r="G45" i="1"/>
  <c r="F44" i="1"/>
  <c r="F43" i="1"/>
  <c r="K42" i="1"/>
  <c r="J42" i="1"/>
  <c r="I42" i="1"/>
  <c r="H42" i="1"/>
  <c r="G42" i="1"/>
  <c r="F41" i="1"/>
  <c r="F40" i="1"/>
  <c r="K39" i="1"/>
  <c r="J39" i="1"/>
  <c r="I39" i="1"/>
  <c r="H39" i="1"/>
  <c r="G39" i="1"/>
  <c r="F38" i="1"/>
  <c r="F37" i="1"/>
  <c r="K36" i="1"/>
  <c r="J36" i="1"/>
  <c r="I36" i="1"/>
  <c r="H36" i="1"/>
  <c r="G36" i="1"/>
  <c r="F35" i="1"/>
  <c r="F34" i="1"/>
  <c r="K33" i="1"/>
  <c r="J33" i="1"/>
  <c r="I33" i="1"/>
  <c r="H33" i="1"/>
  <c r="G33" i="1"/>
  <c r="K30" i="1"/>
  <c r="J30" i="1"/>
  <c r="I30" i="1"/>
  <c r="H30" i="1"/>
  <c r="G30" i="1"/>
  <c r="F29" i="1"/>
  <c r="F28" i="1"/>
  <c r="K27" i="1"/>
  <c r="J27" i="1"/>
  <c r="I27" i="1"/>
  <c r="H27" i="1"/>
  <c r="G27" i="1"/>
  <c r="F26" i="1"/>
  <c r="G23" i="1"/>
  <c r="F21" i="1"/>
  <c r="F20" i="1"/>
  <c r="K19" i="1"/>
  <c r="J19" i="1"/>
  <c r="I19" i="1"/>
  <c r="H19" i="1"/>
  <c r="G19" i="1"/>
  <c r="F18" i="1"/>
  <c r="F17" i="1"/>
  <c r="F16" i="1"/>
  <c r="K15" i="1"/>
  <c r="J15" i="1"/>
  <c r="I15" i="1"/>
  <c r="H15" i="1"/>
  <c r="G15" i="1"/>
  <c r="G22" i="1" l="1"/>
  <c r="F23" i="1"/>
  <c r="F22" i="1" s="1"/>
  <c r="F15" i="1"/>
  <c r="F33" i="1"/>
  <c r="F45" i="1"/>
  <c r="F36" i="1"/>
  <c r="F48" i="1"/>
  <c r="F19" i="1"/>
  <c r="F39" i="1"/>
  <c r="F42" i="1"/>
  <c r="J57" i="1"/>
  <c r="K57" i="1"/>
  <c r="F27" i="1"/>
  <c r="I57" i="1"/>
  <c r="G57" i="1" l="1"/>
  <c r="H57" i="1"/>
</calcChain>
</file>

<file path=xl/sharedStrings.xml><?xml version="1.0" encoding="utf-8"?>
<sst xmlns="http://schemas.openxmlformats.org/spreadsheetml/2006/main" count="121" uniqueCount="50">
  <si>
    <t>Перечень основных мероприятий</t>
  </si>
  <si>
    <t>№ п/п</t>
  </si>
  <si>
    <t>Основные мероприятия программы (связь мероприятия с показателями программы)</t>
  </si>
  <si>
    <t>Главный распорядитель бюджетных средств</t>
  </si>
  <si>
    <t>Исполнители программы</t>
  </si>
  <si>
    <t>Источники финансирования</t>
  </si>
  <si>
    <t>Финансовые затраты на реализацию, рублей</t>
  </si>
  <si>
    <t>всего</t>
  </si>
  <si>
    <t>2016 г.</t>
  </si>
  <si>
    <t>2017 г.</t>
  </si>
  <si>
    <t>2018 г.</t>
  </si>
  <si>
    <t>2019 г.</t>
  </si>
  <si>
    <t>2020 г.</t>
  </si>
  <si>
    <t>Департамент градостроительства и архитектуры Администрации города Ханты-Мансийска</t>
  </si>
  <si>
    <t>бюджет города</t>
  </si>
  <si>
    <t>бюджет автономного округа</t>
  </si>
  <si>
    <t>бюджет автономного округа (субсидия на развитие общественной инфраструктуры в счет доли софинансирования городского бюджета)</t>
  </si>
  <si>
    <t>1.1.</t>
  </si>
  <si>
    <t>Жилой комплекс «Иртыш» в микрорайоне Гидронамыв г.Ханты-Мансийска. Инженерные сети</t>
  </si>
  <si>
    <t>Муниципальное казенное учреждение «Управление капитального строительствагорода Ханты-Мансийска»</t>
  </si>
  <si>
    <t>остатки средств бюджета города</t>
  </si>
  <si>
    <t>1.2.</t>
  </si>
  <si>
    <t>Сети теплоснабжения в микрорайоне Гидронамыв. 1, 2 этап строительства</t>
  </si>
  <si>
    <t>1.3.</t>
  </si>
  <si>
    <t>Газопровод к жилому микрорайону «Иртыш» и району «Береговая зона»</t>
  </si>
  <si>
    <t>1.4.</t>
  </si>
  <si>
    <t xml:space="preserve">Инженерные сети микрорайона «Береговая зона» </t>
  </si>
  <si>
    <t>1.5.</t>
  </si>
  <si>
    <t>Муниципальное казенное учреждение «Управление капитального строительства города Ханты-Мансийска»</t>
  </si>
  <si>
    <t>1.6.</t>
  </si>
  <si>
    <t>Инженерные сети микрорайона «Западный»</t>
  </si>
  <si>
    <t>1.7.</t>
  </si>
  <si>
    <t>Индивидуальное жилищное строительство. Сети канализации пос. СУ-967. II очередь</t>
  </si>
  <si>
    <t>1.9.</t>
  </si>
  <si>
    <t>Вынос инженерных сетей из зоны жилищного строительства</t>
  </si>
  <si>
    <t>1.10.</t>
  </si>
  <si>
    <t>Коллектор по ул.Ледовая, пер.Апрельский, ул.Есенина</t>
  </si>
  <si>
    <t>1.11.</t>
  </si>
  <si>
    <t>Сети теплоснабжения по ул. Свободы</t>
  </si>
  <si>
    <t>1.12.</t>
  </si>
  <si>
    <t>Инженерные сети по ул. Гагарина</t>
  </si>
  <si>
    <t>1.13.</t>
  </si>
  <si>
    <t>Инженерные сети по ул. Никифорова, 7</t>
  </si>
  <si>
    <t>Всего по программе:</t>
  </si>
  <si>
    <t>Инженерные сети микрорайона «Восточный»</t>
  </si>
  <si>
    <t xml:space="preserve"> в том числе</t>
  </si>
  <si>
    <t xml:space="preserve">Проектирование  и строительство систем инженерной инфраструктуры в целях обеспечения инженерной подготовки земельных участков для жилищного строительства </t>
  </si>
  <si>
    <t>Стимулирование застройщиков на реализацию проектов жилищного строительства и осуществление единой политики в сфере строительства, градостроительной деятельности и жилищных отношений</t>
  </si>
  <si>
    <t>Муниципальная программа «Проектирование и строительство инженерных сетей на территории города Ханты-Мансийска» на 2016-2020 годы</t>
  </si>
  <si>
    <t xml:space="preserve">Приложение к постановлению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</si>
</sst>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75" zoomScaleNormal="75" workbookViewId="0">
      <selection activeCell="B42" sqref="B42:B44"/>
    </sheetView>
  </sheetViews>
  <sheetFormatPr defaultRowHeight="15.75" outlineLevelRow="1" x14ac:dyDescent="0.25"/>
  <cols>
    <col min="1" max="1" width="7.140625" style="1" customWidth="1"/>
    <col min="2" max="2" width="31.7109375" style="2" customWidth="1"/>
    <col min="3" max="3" width="22.28515625" style="2" customWidth="1"/>
    <col min="4" max="4" width="22.85546875" style="2" customWidth="1"/>
    <col min="5" max="5" width="28.5703125" style="2" customWidth="1"/>
    <col min="6" max="6" width="19.140625" style="2" bestFit="1" customWidth="1"/>
    <col min="7" max="11" width="18" style="2" bestFit="1" customWidth="1"/>
    <col min="12" max="16384" width="9.140625" style="2"/>
  </cols>
  <sheetData>
    <row r="1" spans="1:11" ht="18.75" x14ac:dyDescent="0.3">
      <c r="K1" s="11"/>
    </row>
    <row r="2" spans="1:11" ht="63" customHeight="1" x14ac:dyDescent="0.25">
      <c r="G2" s="18" t="s">
        <v>49</v>
      </c>
      <c r="H2" s="18"/>
      <c r="I2" s="18"/>
      <c r="J2" s="18"/>
      <c r="K2" s="18"/>
    </row>
    <row r="4" spans="1:11" ht="20.25" x14ac:dyDescent="0.3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25">
      <c r="K5" s="3"/>
    </row>
    <row r="6" spans="1:11" x14ac:dyDescent="0.25">
      <c r="K6" s="3"/>
    </row>
    <row r="7" spans="1:11" ht="31.5" customHeight="1" x14ac:dyDescent="0.25">
      <c r="A7" s="34" t="s">
        <v>1</v>
      </c>
      <c r="B7" s="34" t="s">
        <v>2</v>
      </c>
      <c r="C7" s="34" t="s">
        <v>3</v>
      </c>
      <c r="D7" s="37" t="s">
        <v>4</v>
      </c>
      <c r="E7" s="34" t="s">
        <v>5</v>
      </c>
      <c r="F7" s="34" t="s">
        <v>6</v>
      </c>
      <c r="G7" s="34"/>
      <c r="H7" s="34"/>
      <c r="I7" s="34"/>
      <c r="J7" s="34"/>
      <c r="K7" s="34"/>
    </row>
    <row r="8" spans="1:11" x14ac:dyDescent="0.25">
      <c r="A8" s="34"/>
      <c r="B8" s="34"/>
      <c r="C8" s="34"/>
      <c r="D8" s="38"/>
      <c r="E8" s="34"/>
      <c r="F8" s="34" t="s">
        <v>7</v>
      </c>
      <c r="G8" s="34" t="s">
        <v>45</v>
      </c>
      <c r="H8" s="34"/>
      <c r="I8" s="34"/>
      <c r="J8" s="34"/>
      <c r="K8" s="34"/>
    </row>
    <row r="9" spans="1:11" ht="29.25" customHeight="1" x14ac:dyDescent="0.25">
      <c r="A9" s="34"/>
      <c r="B9" s="34"/>
      <c r="C9" s="34"/>
      <c r="D9" s="43"/>
      <c r="E9" s="34"/>
      <c r="F9" s="34"/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</row>
    <row r="10" spans="1:11" ht="17.25" customHeigh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ht="17.25" customHeight="1" x14ac:dyDescent="0.25">
      <c r="A11" s="39" t="s">
        <v>48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</row>
    <row r="12" spans="1:11" s="5" customFormat="1" ht="44.25" customHeight="1" x14ac:dyDescent="0.25">
      <c r="A12" s="35" t="s">
        <v>17</v>
      </c>
      <c r="B12" s="30" t="s">
        <v>46</v>
      </c>
      <c r="C12" s="37" t="s">
        <v>13</v>
      </c>
      <c r="D12" s="37" t="s">
        <v>28</v>
      </c>
      <c r="E12" s="8" t="s">
        <v>7</v>
      </c>
      <c r="F12" s="12">
        <f>F13+F14</f>
        <v>262345008</v>
      </c>
      <c r="G12" s="12">
        <f t="shared" ref="G12:K12" si="0">G13+G14</f>
        <v>71069208</v>
      </c>
      <c r="H12" s="12">
        <f>H13+H14</f>
        <v>45541800</v>
      </c>
      <c r="I12" s="12">
        <f t="shared" si="0"/>
        <v>48578000</v>
      </c>
      <c r="J12" s="12">
        <f t="shared" si="0"/>
        <v>48578000</v>
      </c>
      <c r="K12" s="12">
        <f t="shared" si="0"/>
        <v>48578000</v>
      </c>
    </row>
    <row r="13" spans="1:11" s="5" customFormat="1" ht="46.5" customHeight="1" x14ac:dyDescent="0.25">
      <c r="A13" s="36"/>
      <c r="B13" s="31"/>
      <c r="C13" s="38"/>
      <c r="D13" s="38"/>
      <c r="E13" s="8" t="s">
        <v>14</v>
      </c>
      <c r="F13" s="13">
        <f>SUM(G13:K13)</f>
        <v>68289508</v>
      </c>
      <c r="G13" s="13">
        <v>22745708</v>
      </c>
      <c r="H13" s="13">
        <v>9108800</v>
      </c>
      <c r="I13" s="13">
        <v>12145000</v>
      </c>
      <c r="J13" s="13">
        <v>12145000</v>
      </c>
      <c r="K13" s="13">
        <v>12145000</v>
      </c>
    </row>
    <row r="14" spans="1:11" s="5" customFormat="1" ht="36.75" customHeight="1" x14ac:dyDescent="0.25">
      <c r="A14" s="36"/>
      <c r="B14" s="31"/>
      <c r="C14" s="38"/>
      <c r="D14" s="38"/>
      <c r="E14" s="8" t="s">
        <v>15</v>
      </c>
      <c r="F14" s="13">
        <f>SUM(G14:K14)</f>
        <v>194055500</v>
      </c>
      <c r="G14" s="13">
        <v>48323500</v>
      </c>
      <c r="H14" s="13">
        <v>36433000</v>
      </c>
      <c r="I14" s="13">
        <v>36433000</v>
      </c>
      <c r="J14" s="13">
        <v>36433000</v>
      </c>
      <c r="K14" s="13">
        <v>36433000</v>
      </c>
    </row>
    <row r="15" spans="1:11" s="5" customFormat="1" ht="22.5" hidden="1" customHeight="1" outlineLevel="1" x14ac:dyDescent="0.25">
      <c r="A15" s="28" t="s">
        <v>17</v>
      </c>
      <c r="B15" s="29" t="s">
        <v>18</v>
      </c>
      <c r="C15" s="30" t="s">
        <v>13</v>
      </c>
      <c r="D15" s="29" t="s">
        <v>19</v>
      </c>
      <c r="E15" s="6" t="s">
        <v>7</v>
      </c>
      <c r="F15" s="13">
        <f>F16+F17+F18</f>
        <v>0</v>
      </c>
      <c r="G15" s="13">
        <f t="shared" ref="G15:K15" si="1">G16+G17+G18</f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</row>
    <row r="16" spans="1:11" s="5" customFormat="1" ht="22.5" hidden="1" customHeight="1" outlineLevel="1" x14ac:dyDescent="0.25">
      <c r="A16" s="28"/>
      <c r="B16" s="29"/>
      <c r="C16" s="31"/>
      <c r="D16" s="29"/>
      <c r="E16" s="6" t="s">
        <v>15</v>
      </c>
      <c r="F16" s="13">
        <f t="shared" ref="F16:F21" si="2">SUM(G16:K16)</f>
        <v>0</v>
      </c>
      <c r="G16" s="13"/>
      <c r="H16" s="13"/>
      <c r="I16" s="13"/>
      <c r="J16" s="13"/>
      <c r="K16" s="13"/>
    </row>
    <row r="17" spans="1:11" s="5" customFormat="1" ht="22.5" hidden="1" customHeight="1" outlineLevel="1" x14ac:dyDescent="0.25">
      <c r="A17" s="28"/>
      <c r="B17" s="29"/>
      <c r="C17" s="31"/>
      <c r="D17" s="29"/>
      <c r="E17" s="6" t="s">
        <v>14</v>
      </c>
      <c r="F17" s="13">
        <f t="shared" si="2"/>
        <v>0</v>
      </c>
      <c r="G17" s="13"/>
      <c r="H17" s="13"/>
      <c r="I17" s="13"/>
      <c r="J17" s="13"/>
      <c r="K17" s="13"/>
    </row>
    <row r="18" spans="1:11" s="5" customFormat="1" ht="31.5" hidden="1" outlineLevel="1" x14ac:dyDescent="0.25">
      <c r="A18" s="28"/>
      <c r="B18" s="29"/>
      <c r="C18" s="32"/>
      <c r="D18" s="29"/>
      <c r="E18" s="6" t="s">
        <v>20</v>
      </c>
      <c r="F18" s="13">
        <f t="shared" si="2"/>
        <v>0</v>
      </c>
      <c r="G18" s="13"/>
      <c r="H18" s="13"/>
      <c r="I18" s="13"/>
      <c r="J18" s="13"/>
      <c r="K18" s="13"/>
    </row>
    <row r="19" spans="1:11" s="7" customFormat="1" ht="40.5" hidden="1" customHeight="1" outlineLevel="1" x14ac:dyDescent="0.25">
      <c r="A19" s="28" t="s">
        <v>21</v>
      </c>
      <c r="B19" s="29" t="s">
        <v>22</v>
      </c>
      <c r="C19" s="30" t="s">
        <v>13</v>
      </c>
      <c r="D19" s="29" t="s">
        <v>19</v>
      </c>
      <c r="E19" s="6" t="s">
        <v>7</v>
      </c>
      <c r="F19" s="13">
        <f t="shared" si="2"/>
        <v>0</v>
      </c>
      <c r="G19" s="13">
        <f t="shared" ref="G19:K19" si="3">G20+G21</f>
        <v>0</v>
      </c>
      <c r="H19" s="13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</row>
    <row r="20" spans="1:11" s="7" customFormat="1" ht="40.5" hidden="1" customHeight="1" outlineLevel="1" x14ac:dyDescent="0.25">
      <c r="A20" s="28"/>
      <c r="B20" s="29"/>
      <c r="C20" s="31"/>
      <c r="D20" s="29"/>
      <c r="E20" s="6" t="s">
        <v>15</v>
      </c>
      <c r="F20" s="13">
        <f t="shared" si="2"/>
        <v>0</v>
      </c>
      <c r="G20" s="13"/>
      <c r="H20" s="13"/>
      <c r="I20" s="13"/>
      <c r="J20" s="13"/>
      <c r="K20" s="13"/>
    </row>
    <row r="21" spans="1:11" s="7" customFormat="1" ht="36" hidden="1" customHeight="1" outlineLevel="1" x14ac:dyDescent="0.25">
      <c r="A21" s="28"/>
      <c r="B21" s="29"/>
      <c r="C21" s="32"/>
      <c r="D21" s="29"/>
      <c r="E21" s="6" t="s">
        <v>14</v>
      </c>
      <c r="F21" s="13">
        <f t="shared" si="2"/>
        <v>0</v>
      </c>
      <c r="G21" s="13"/>
      <c r="H21" s="13"/>
      <c r="I21" s="13"/>
      <c r="J21" s="13"/>
      <c r="K21" s="13"/>
    </row>
    <row r="22" spans="1:11" s="5" customFormat="1" ht="30" hidden="1" customHeight="1" outlineLevel="1" x14ac:dyDescent="0.25">
      <c r="A22" s="28" t="s">
        <v>23</v>
      </c>
      <c r="B22" s="29" t="s">
        <v>24</v>
      </c>
      <c r="C22" s="30" t="s">
        <v>13</v>
      </c>
      <c r="D22" s="29" t="s">
        <v>19</v>
      </c>
      <c r="E22" s="6" t="s">
        <v>7</v>
      </c>
      <c r="F22" s="13">
        <f>F23+F25+F26+F24</f>
        <v>213545600</v>
      </c>
      <c r="G22" s="13">
        <f>G23+G25+G26+G24</f>
        <v>60526600</v>
      </c>
      <c r="H22" s="13">
        <f t="shared" ref="H22:K22" si="4">H23+H25+H26+H24</f>
        <v>36433000</v>
      </c>
      <c r="I22" s="13">
        <f t="shared" si="4"/>
        <v>38862000</v>
      </c>
      <c r="J22" s="13">
        <f t="shared" si="4"/>
        <v>38862000</v>
      </c>
      <c r="K22" s="13">
        <f t="shared" si="4"/>
        <v>38862000</v>
      </c>
    </row>
    <row r="23" spans="1:11" s="5" customFormat="1" ht="31.5" hidden="1" outlineLevel="1" x14ac:dyDescent="0.25">
      <c r="A23" s="28"/>
      <c r="B23" s="29"/>
      <c r="C23" s="31"/>
      <c r="D23" s="29"/>
      <c r="E23" s="6" t="s">
        <v>15</v>
      </c>
      <c r="F23" s="13">
        <f>SUM(G23:K23)</f>
        <v>164907500</v>
      </c>
      <c r="G23" s="13">
        <f>48323500</f>
        <v>48323500</v>
      </c>
      <c r="H23" s="13">
        <v>29146000</v>
      </c>
      <c r="I23" s="13">
        <v>29146000</v>
      </c>
      <c r="J23" s="13">
        <v>29146000</v>
      </c>
      <c r="K23" s="13">
        <v>29146000</v>
      </c>
    </row>
    <row r="24" spans="1:11" s="5" customFormat="1" ht="96.75" hidden="1" customHeight="1" outlineLevel="1" x14ac:dyDescent="0.25">
      <c r="A24" s="28"/>
      <c r="B24" s="29"/>
      <c r="C24" s="31"/>
      <c r="D24" s="29"/>
      <c r="E24" s="6" t="s">
        <v>16</v>
      </c>
      <c r="F24" s="13">
        <f>SUM(G24:K24)</f>
        <v>12081000</v>
      </c>
      <c r="G24" s="13">
        <v>12081000</v>
      </c>
      <c r="H24" s="13"/>
      <c r="I24" s="13"/>
      <c r="J24" s="13"/>
      <c r="K24" s="13"/>
    </row>
    <row r="25" spans="1:11" s="5" customFormat="1" ht="24.75" hidden="1" customHeight="1" outlineLevel="1" x14ac:dyDescent="0.25">
      <c r="A25" s="28"/>
      <c r="B25" s="29"/>
      <c r="C25" s="31"/>
      <c r="D25" s="29"/>
      <c r="E25" s="6" t="s">
        <v>14</v>
      </c>
      <c r="F25" s="13">
        <f>SUM(G25:K25)</f>
        <v>36557100</v>
      </c>
      <c r="G25" s="13">
        <v>122100</v>
      </c>
      <c r="H25" s="13">
        <v>7287000</v>
      </c>
      <c r="I25" s="13">
        <v>9716000</v>
      </c>
      <c r="J25" s="13">
        <v>9716000</v>
      </c>
      <c r="K25" s="13">
        <v>9716000</v>
      </c>
    </row>
    <row r="26" spans="1:11" s="5" customFormat="1" ht="31.5" hidden="1" outlineLevel="1" x14ac:dyDescent="0.25">
      <c r="A26" s="28"/>
      <c r="B26" s="29"/>
      <c r="C26" s="32"/>
      <c r="D26" s="29"/>
      <c r="E26" s="6" t="s">
        <v>20</v>
      </c>
      <c r="F26" s="13">
        <f>SUM(G26:K26)</f>
        <v>0</v>
      </c>
      <c r="G26" s="13"/>
      <c r="H26" s="13"/>
      <c r="I26" s="13"/>
      <c r="J26" s="13"/>
      <c r="K26" s="13"/>
    </row>
    <row r="27" spans="1:11" s="5" customFormat="1" ht="34.5" hidden="1" customHeight="1" outlineLevel="1" x14ac:dyDescent="0.25">
      <c r="A27" s="28" t="s">
        <v>25</v>
      </c>
      <c r="B27" s="33" t="s">
        <v>26</v>
      </c>
      <c r="C27" s="30" t="s">
        <v>13</v>
      </c>
      <c r="D27" s="30" t="s">
        <v>19</v>
      </c>
      <c r="E27" s="6" t="s">
        <v>7</v>
      </c>
      <c r="F27" s="14">
        <f>F28+F29</f>
        <v>0</v>
      </c>
      <c r="G27" s="14">
        <f t="shared" ref="G27:K27" si="5">G28+G29</f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0</v>
      </c>
    </row>
    <row r="28" spans="1:11" s="5" customFormat="1" ht="36.75" hidden="1" customHeight="1" outlineLevel="1" x14ac:dyDescent="0.25">
      <c r="A28" s="28"/>
      <c r="B28" s="33"/>
      <c r="C28" s="31"/>
      <c r="D28" s="31"/>
      <c r="E28" s="6" t="s">
        <v>15</v>
      </c>
      <c r="F28" s="13">
        <f>SUM(G28:K28)</f>
        <v>0</v>
      </c>
      <c r="G28" s="13"/>
      <c r="H28" s="13"/>
      <c r="I28" s="13"/>
      <c r="J28" s="13"/>
      <c r="K28" s="13"/>
    </row>
    <row r="29" spans="1:11" s="5" customFormat="1" ht="34.5" hidden="1" customHeight="1" outlineLevel="1" x14ac:dyDescent="0.25">
      <c r="A29" s="28"/>
      <c r="B29" s="33"/>
      <c r="C29" s="32"/>
      <c r="D29" s="32"/>
      <c r="E29" s="6" t="s">
        <v>14</v>
      </c>
      <c r="F29" s="13">
        <f>SUM(G29:K29)</f>
        <v>0</v>
      </c>
      <c r="G29" s="13"/>
      <c r="H29" s="13"/>
      <c r="I29" s="13"/>
      <c r="J29" s="13"/>
      <c r="K29" s="13"/>
    </row>
    <row r="30" spans="1:11" s="5" customFormat="1" ht="34.5" hidden="1" customHeight="1" outlineLevel="1" x14ac:dyDescent="0.25">
      <c r="A30" s="28" t="s">
        <v>27</v>
      </c>
      <c r="B30" s="29" t="s">
        <v>44</v>
      </c>
      <c r="C30" s="30" t="s">
        <v>13</v>
      </c>
      <c r="D30" s="29" t="s">
        <v>28</v>
      </c>
      <c r="E30" s="6" t="s">
        <v>7</v>
      </c>
      <c r="F30" s="14">
        <f>F31+F32</f>
        <v>38256800</v>
      </c>
      <c r="G30" s="14">
        <f t="shared" ref="G30:K30" si="6">G31+G32</f>
        <v>0</v>
      </c>
      <c r="H30" s="14">
        <f t="shared" si="6"/>
        <v>9108800</v>
      </c>
      <c r="I30" s="14">
        <f t="shared" si="6"/>
        <v>9716000</v>
      </c>
      <c r="J30" s="14">
        <f t="shared" si="6"/>
        <v>9716000</v>
      </c>
      <c r="K30" s="14">
        <f t="shared" si="6"/>
        <v>9716000</v>
      </c>
    </row>
    <row r="31" spans="1:11" s="5" customFormat="1" ht="37.5" hidden="1" customHeight="1" outlineLevel="1" x14ac:dyDescent="0.25">
      <c r="A31" s="28"/>
      <c r="B31" s="29"/>
      <c r="C31" s="31"/>
      <c r="D31" s="29"/>
      <c r="E31" s="6" t="s">
        <v>15</v>
      </c>
      <c r="F31" s="13">
        <f>SUM(G31:K31)</f>
        <v>29148000</v>
      </c>
      <c r="G31" s="13">
        <v>0</v>
      </c>
      <c r="H31" s="13">
        <v>7287000</v>
      </c>
      <c r="I31" s="13">
        <v>7287000</v>
      </c>
      <c r="J31" s="13">
        <v>7287000</v>
      </c>
      <c r="K31" s="13">
        <v>7287000</v>
      </c>
    </row>
    <row r="32" spans="1:11" s="5" customFormat="1" ht="33.75" hidden="1" customHeight="1" outlineLevel="1" x14ac:dyDescent="0.25">
      <c r="A32" s="28"/>
      <c r="B32" s="29"/>
      <c r="C32" s="32"/>
      <c r="D32" s="29"/>
      <c r="E32" s="6" t="s">
        <v>14</v>
      </c>
      <c r="F32" s="13">
        <f>SUM(G32:K32)</f>
        <v>9108800</v>
      </c>
      <c r="G32" s="13">
        <v>0</v>
      </c>
      <c r="H32" s="13">
        <v>1821800</v>
      </c>
      <c r="I32" s="13">
        <v>2429000</v>
      </c>
      <c r="J32" s="13">
        <v>2429000</v>
      </c>
      <c r="K32" s="13">
        <v>2429000</v>
      </c>
    </row>
    <row r="33" spans="1:11" s="5" customFormat="1" ht="30.75" hidden="1" customHeight="1" outlineLevel="1" x14ac:dyDescent="0.25">
      <c r="A33" s="28" t="s">
        <v>29</v>
      </c>
      <c r="B33" s="33" t="s">
        <v>30</v>
      </c>
      <c r="C33" s="30" t="s">
        <v>13</v>
      </c>
      <c r="D33" s="29" t="s">
        <v>28</v>
      </c>
      <c r="E33" s="6" t="s">
        <v>7</v>
      </c>
      <c r="F33" s="14">
        <f>F34+F35</f>
        <v>0</v>
      </c>
      <c r="G33" s="14">
        <f t="shared" ref="G33:K33" si="7">G34+G35</f>
        <v>0</v>
      </c>
      <c r="H33" s="14">
        <f t="shared" si="7"/>
        <v>0</v>
      </c>
      <c r="I33" s="14">
        <f t="shared" si="7"/>
        <v>0</v>
      </c>
      <c r="J33" s="14">
        <f t="shared" si="7"/>
        <v>0</v>
      </c>
      <c r="K33" s="14">
        <f t="shared" si="7"/>
        <v>0</v>
      </c>
    </row>
    <row r="34" spans="1:11" s="5" customFormat="1" ht="39" hidden="1" customHeight="1" outlineLevel="1" x14ac:dyDescent="0.25">
      <c r="A34" s="28"/>
      <c r="B34" s="33"/>
      <c r="C34" s="31"/>
      <c r="D34" s="29"/>
      <c r="E34" s="6" t="s">
        <v>15</v>
      </c>
      <c r="F34" s="13">
        <f>SUM(G34:K34)</f>
        <v>0</v>
      </c>
      <c r="G34" s="13"/>
      <c r="H34" s="13"/>
      <c r="I34" s="13"/>
      <c r="J34" s="13"/>
      <c r="K34" s="13"/>
    </row>
    <row r="35" spans="1:11" s="5" customFormat="1" ht="39" hidden="1" customHeight="1" outlineLevel="1" x14ac:dyDescent="0.25">
      <c r="A35" s="28"/>
      <c r="B35" s="33"/>
      <c r="C35" s="32"/>
      <c r="D35" s="29"/>
      <c r="E35" s="6" t="s">
        <v>14</v>
      </c>
      <c r="F35" s="13">
        <f>SUM(G35:K35)</f>
        <v>0</v>
      </c>
      <c r="G35" s="13"/>
      <c r="H35" s="13"/>
      <c r="I35" s="13"/>
      <c r="J35" s="13"/>
      <c r="K35" s="13"/>
    </row>
    <row r="36" spans="1:11" s="5" customFormat="1" ht="31.5" hidden="1" customHeight="1" outlineLevel="1" x14ac:dyDescent="0.25">
      <c r="A36" s="28" t="s">
        <v>31</v>
      </c>
      <c r="B36" s="29" t="s">
        <v>32</v>
      </c>
      <c r="C36" s="30" t="s">
        <v>13</v>
      </c>
      <c r="D36" s="29" t="s">
        <v>28</v>
      </c>
      <c r="E36" s="6" t="s">
        <v>7</v>
      </c>
      <c r="F36" s="14">
        <f>F37+F38</f>
        <v>0</v>
      </c>
      <c r="G36" s="14">
        <f t="shared" ref="G36:K36" si="8">G37+G38</f>
        <v>0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</row>
    <row r="37" spans="1:11" s="5" customFormat="1" ht="31.5" hidden="1" outlineLevel="1" x14ac:dyDescent="0.25">
      <c r="A37" s="28"/>
      <c r="B37" s="29"/>
      <c r="C37" s="31"/>
      <c r="D37" s="29"/>
      <c r="E37" s="6" t="s">
        <v>15</v>
      </c>
      <c r="F37" s="13">
        <f>SUM(G37:K37)</f>
        <v>0</v>
      </c>
      <c r="G37" s="13"/>
      <c r="H37" s="13"/>
      <c r="I37" s="13"/>
      <c r="J37" s="13"/>
      <c r="K37" s="13"/>
    </row>
    <row r="38" spans="1:11" s="5" customFormat="1" ht="33" hidden="1" customHeight="1" outlineLevel="1" x14ac:dyDescent="0.25">
      <c r="A38" s="28"/>
      <c r="B38" s="29"/>
      <c r="C38" s="32"/>
      <c r="D38" s="29"/>
      <c r="E38" s="6" t="s">
        <v>14</v>
      </c>
      <c r="F38" s="13">
        <f>SUM(G38:K38)</f>
        <v>0</v>
      </c>
      <c r="G38" s="13"/>
      <c r="H38" s="13"/>
      <c r="I38" s="13"/>
      <c r="J38" s="13"/>
      <c r="K38" s="13"/>
    </row>
    <row r="39" spans="1:11" s="5" customFormat="1" ht="33.75" hidden="1" customHeight="1" outlineLevel="1" x14ac:dyDescent="0.25">
      <c r="A39" s="28" t="s">
        <v>33</v>
      </c>
      <c r="B39" s="33" t="s">
        <v>34</v>
      </c>
      <c r="C39" s="30" t="s">
        <v>13</v>
      </c>
      <c r="D39" s="29" t="s">
        <v>28</v>
      </c>
      <c r="E39" s="6" t="s">
        <v>7</v>
      </c>
      <c r="F39" s="14">
        <f>F40+F41</f>
        <v>0</v>
      </c>
      <c r="G39" s="14">
        <f t="shared" ref="G39:K39" si="9">G40+G41</f>
        <v>0</v>
      </c>
      <c r="H39" s="14">
        <f t="shared" si="9"/>
        <v>0</v>
      </c>
      <c r="I39" s="14">
        <f t="shared" si="9"/>
        <v>0</v>
      </c>
      <c r="J39" s="14">
        <f t="shared" si="9"/>
        <v>0</v>
      </c>
      <c r="K39" s="14">
        <f t="shared" si="9"/>
        <v>0</v>
      </c>
    </row>
    <row r="40" spans="1:11" s="5" customFormat="1" ht="30.75" hidden="1" customHeight="1" outlineLevel="1" x14ac:dyDescent="0.25">
      <c r="A40" s="28"/>
      <c r="B40" s="33"/>
      <c r="C40" s="31"/>
      <c r="D40" s="29"/>
      <c r="E40" s="6" t="s">
        <v>15</v>
      </c>
      <c r="F40" s="13">
        <f>SUM(G40:K40)</f>
        <v>0</v>
      </c>
      <c r="G40" s="14"/>
      <c r="H40" s="14"/>
      <c r="I40" s="14"/>
      <c r="J40" s="14"/>
      <c r="K40" s="14"/>
    </row>
    <row r="41" spans="1:11" s="5" customFormat="1" ht="30.75" hidden="1" customHeight="1" outlineLevel="1" x14ac:dyDescent="0.25">
      <c r="A41" s="28"/>
      <c r="B41" s="33"/>
      <c r="C41" s="32"/>
      <c r="D41" s="29"/>
      <c r="E41" s="6" t="s">
        <v>14</v>
      </c>
      <c r="F41" s="13">
        <f>SUM(G41:K41)</f>
        <v>0</v>
      </c>
      <c r="G41" s="14"/>
      <c r="H41" s="14"/>
      <c r="I41" s="14"/>
      <c r="J41" s="14"/>
      <c r="K41" s="14"/>
    </row>
    <row r="42" spans="1:11" s="5" customFormat="1" ht="36.75" hidden="1" customHeight="1" outlineLevel="1" x14ac:dyDescent="0.25">
      <c r="A42" s="28" t="s">
        <v>35</v>
      </c>
      <c r="B42" s="33" t="s">
        <v>36</v>
      </c>
      <c r="C42" s="30" t="s">
        <v>13</v>
      </c>
      <c r="D42" s="29" t="s">
        <v>28</v>
      </c>
      <c r="E42" s="6" t="s">
        <v>7</v>
      </c>
      <c r="F42" s="14">
        <f>F43+F44</f>
        <v>0</v>
      </c>
      <c r="G42" s="14">
        <f t="shared" ref="G42:K42" si="10">G43+G44</f>
        <v>0</v>
      </c>
      <c r="H42" s="14">
        <f t="shared" si="10"/>
        <v>0</v>
      </c>
      <c r="I42" s="14">
        <f t="shared" si="10"/>
        <v>0</v>
      </c>
      <c r="J42" s="14">
        <f t="shared" si="10"/>
        <v>0</v>
      </c>
      <c r="K42" s="14">
        <f t="shared" si="10"/>
        <v>0</v>
      </c>
    </row>
    <row r="43" spans="1:11" s="5" customFormat="1" ht="37.5" hidden="1" customHeight="1" outlineLevel="1" x14ac:dyDescent="0.25">
      <c r="A43" s="28"/>
      <c r="B43" s="33"/>
      <c r="C43" s="31"/>
      <c r="D43" s="29"/>
      <c r="E43" s="6" t="s">
        <v>15</v>
      </c>
      <c r="F43" s="13">
        <f>SUM(G43:K43)</f>
        <v>0</v>
      </c>
      <c r="G43" s="14"/>
      <c r="H43" s="14"/>
      <c r="I43" s="14"/>
      <c r="J43" s="14"/>
      <c r="K43" s="14"/>
    </row>
    <row r="44" spans="1:11" s="5" customFormat="1" ht="33" hidden="1" customHeight="1" outlineLevel="1" x14ac:dyDescent="0.25">
      <c r="A44" s="28"/>
      <c r="B44" s="33"/>
      <c r="C44" s="32"/>
      <c r="D44" s="29"/>
      <c r="E44" s="6" t="s">
        <v>14</v>
      </c>
      <c r="F44" s="13">
        <f>SUM(G44:K44)</f>
        <v>0</v>
      </c>
      <c r="G44" s="14"/>
      <c r="H44" s="14"/>
      <c r="I44" s="14"/>
      <c r="J44" s="14"/>
      <c r="K44" s="14"/>
    </row>
    <row r="45" spans="1:11" s="5" customFormat="1" ht="31.5" hidden="1" customHeight="1" outlineLevel="1" x14ac:dyDescent="0.25">
      <c r="A45" s="28" t="s">
        <v>37</v>
      </c>
      <c r="B45" s="33" t="s">
        <v>38</v>
      </c>
      <c r="C45" s="30" t="s">
        <v>13</v>
      </c>
      <c r="D45" s="29" t="s">
        <v>28</v>
      </c>
      <c r="E45" s="6" t="s">
        <v>7</v>
      </c>
      <c r="F45" s="14">
        <f>F46+F47</f>
        <v>0</v>
      </c>
      <c r="G45" s="14">
        <f t="shared" ref="G45:K45" si="11">G46+G47</f>
        <v>0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14">
        <f t="shared" si="11"/>
        <v>0</v>
      </c>
    </row>
    <row r="46" spans="1:11" s="5" customFormat="1" ht="31.5" hidden="1" outlineLevel="1" x14ac:dyDescent="0.25">
      <c r="A46" s="28"/>
      <c r="B46" s="33"/>
      <c r="C46" s="31"/>
      <c r="D46" s="29"/>
      <c r="E46" s="6" t="s">
        <v>15</v>
      </c>
      <c r="F46" s="13">
        <f>SUM(G46:K46)</f>
        <v>0</v>
      </c>
      <c r="G46" s="14"/>
      <c r="H46" s="14"/>
      <c r="I46" s="14"/>
      <c r="J46" s="14"/>
      <c r="K46" s="14"/>
    </row>
    <row r="47" spans="1:11" s="5" customFormat="1" ht="30.75" hidden="1" customHeight="1" outlineLevel="1" x14ac:dyDescent="0.25">
      <c r="A47" s="28"/>
      <c r="B47" s="33"/>
      <c r="C47" s="32"/>
      <c r="D47" s="29"/>
      <c r="E47" s="6" t="s">
        <v>14</v>
      </c>
      <c r="F47" s="13">
        <f>SUM(G47:K47)</f>
        <v>0</v>
      </c>
      <c r="G47" s="14"/>
      <c r="H47" s="14"/>
      <c r="I47" s="14"/>
      <c r="J47" s="14"/>
      <c r="K47" s="14"/>
    </row>
    <row r="48" spans="1:11" s="5" customFormat="1" ht="31.5" hidden="1" customHeight="1" outlineLevel="1" x14ac:dyDescent="0.25">
      <c r="A48" s="28" t="s">
        <v>39</v>
      </c>
      <c r="B48" s="29" t="s">
        <v>40</v>
      </c>
      <c r="C48" s="30" t="s">
        <v>13</v>
      </c>
      <c r="D48" s="29" t="s">
        <v>28</v>
      </c>
      <c r="E48" s="6" t="s">
        <v>7</v>
      </c>
      <c r="F48" s="14">
        <f>F49+F50</f>
        <v>442559</v>
      </c>
      <c r="G48" s="14">
        <f t="shared" ref="G48:K48" si="12">G49+G50</f>
        <v>442559</v>
      </c>
      <c r="H48" s="14">
        <f t="shared" si="12"/>
        <v>0</v>
      </c>
      <c r="I48" s="14">
        <f t="shared" si="12"/>
        <v>0</v>
      </c>
      <c r="J48" s="14">
        <f t="shared" si="12"/>
        <v>0</v>
      </c>
      <c r="K48" s="14">
        <f t="shared" si="12"/>
        <v>0</v>
      </c>
    </row>
    <row r="49" spans="1:11" s="5" customFormat="1" ht="31.5" hidden="1" outlineLevel="1" x14ac:dyDescent="0.25">
      <c r="A49" s="28"/>
      <c r="B49" s="29"/>
      <c r="C49" s="31"/>
      <c r="D49" s="29"/>
      <c r="E49" s="6" t="s">
        <v>15</v>
      </c>
      <c r="F49" s="13">
        <f>SUM(G49:K49)</f>
        <v>0</v>
      </c>
      <c r="G49" s="14"/>
      <c r="H49" s="14"/>
      <c r="I49" s="14"/>
      <c r="J49" s="14"/>
      <c r="K49" s="14"/>
    </row>
    <row r="50" spans="1:11" s="5" customFormat="1" ht="30.75" hidden="1" customHeight="1" outlineLevel="1" x14ac:dyDescent="0.25">
      <c r="A50" s="28"/>
      <c r="B50" s="29"/>
      <c r="C50" s="32"/>
      <c r="D50" s="29"/>
      <c r="E50" s="6" t="s">
        <v>14</v>
      </c>
      <c r="F50" s="13">
        <f>SUM(G50:K50)</f>
        <v>442559</v>
      </c>
      <c r="G50" s="14">
        <v>442559</v>
      </c>
      <c r="H50" s="14"/>
      <c r="I50" s="14"/>
      <c r="J50" s="14"/>
      <c r="K50" s="14"/>
    </row>
    <row r="51" spans="1:11" s="5" customFormat="1" ht="31.5" hidden="1" customHeight="1" outlineLevel="1" x14ac:dyDescent="0.25">
      <c r="A51" s="28" t="s">
        <v>41</v>
      </c>
      <c r="B51" s="29" t="s">
        <v>42</v>
      </c>
      <c r="C51" s="30" t="s">
        <v>13</v>
      </c>
      <c r="D51" s="29" t="s">
        <v>28</v>
      </c>
      <c r="E51" s="6" t="s">
        <v>7</v>
      </c>
      <c r="F51" s="14">
        <f>F52+F53</f>
        <v>9044000</v>
      </c>
      <c r="G51" s="14">
        <f t="shared" ref="G51:K51" si="13">G52+G53</f>
        <v>9044000</v>
      </c>
      <c r="H51" s="14">
        <f t="shared" si="13"/>
        <v>0</v>
      </c>
      <c r="I51" s="14">
        <f t="shared" si="13"/>
        <v>0</v>
      </c>
      <c r="J51" s="14">
        <f t="shared" si="13"/>
        <v>0</v>
      </c>
      <c r="K51" s="14">
        <f t="shared" si="13"/>
        <v>0</v>
      </c>
    </row>
    <row r="52" spans="1:11" s="5" customFormat="1" ht="31.5" hidden="1" outlineLevel="1" x14ac:dyDescent="0.25">
      <c r="A52" s="28"/>
      <c r="B52" s="29"/>
      <c r="C52" s="31"/>
      <c r="D52" s="29"/>
      <c r="E52" s="6" t="s">
        <v>15</v>
      </c>
      <c r="F52" s="13">
        <f>SUM(G52:K52)</f>
        <v>0</v>
      </c>
      <c r="G52" s="14"/>
      <c r="H52" s="14"/>
      <c r="I52" s="14"/>
      <c r="J52" s="14"/>
      <c r="K52" s="14"/>
    </row>
    <row r="53" spans="1:11" s="5" customFormat="1" ht="30.75" hidden="1" customHeight="1" outlineLevel="1" x14ac:dyDescent="0.25">
      <c r="A53" s="28"/>
      <c r="B53" s="29"/>
      <c r="C53" s="32"/>
      <c r="D53" s="29"/>
      <c r="E53" s="6" t="s">
        <v>14</v>
      </c>
      <c r="F53" s="13">
        <f>SUM(G53:K53)</f>
        <v>9044000</v>
      </c>
      <c r="G53" s="14">
        <v>9044000</v>
      </c>
      <c r="H53" s="14"/>
      <c r="I53" s="14"/>
      <c r="J53" s="14"/>
      <c r="K53" s="14"/>
    </row>
    <row r="54" spans="1:11" s="5" customFormat="1" outlineLevel="1" x14ac:dyDescent="0.25">
      <c r="A54" s="28" t="s">
        <v>21</v>
      </c>
      <c r="B54" s="34" t="s">
        <v>47</v>
      </c>
      <c r="C54" s="34" t="s">
        <v>13</v>
      </c>
      <c r="D54" s="34" t="s">
        <v>13</v>
      </c>
      <c r="E54" s="17" t="s">
        <v>7</v>
      </c>
      <c r="F54" s="15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s="5" customFormat="1" ht="51" customHeight="1" outlineLevel="1" x14ac:dyDescent="0.25">
      <c r="A55" s="28"/>
      <c r="B55" s="34"/>
      <c r="C55" s="34"/>
      <c r="D55" s="34"/>
      <c r="E55" s="17" t="s">
        <v>14</v>
      </c>
      <c r="F55" s="15"/>
      <c r="G55" s="16"/>
      <c r="H55" s="16"/>
      <c r="I55" s="16"/>
      <c r="J55" s="16"/>
      <c r="K55" s="16"/>
    </row>
    <row r="56" spans="1:11" s="5" customFormat="1" ht="82.5" customHeight="1" outlineLevel="1" x14ac:dyDescent="0.25">
      <c r="A56" s="28"/>
      <c r="B56" s="34"/>
      <c r="C56" s="34"/>
      <c r="D56" s="34"/>
      <c r="E56" s="17" t="s">
        <v>15</v>
      </c>
      <c r="F56" s="15"/>
      <c r="G56" s="16"/>
      <c r="H56" s="16"/>
      <c r="I56" s="16"/>
      <c r="J56" s="16"/>
      <c r="K56" s="16"/>
    </row>
    <row r="57" spans="1:11" s="5" customFormat="1" ht="21.75" customHeight="1" x14ac:dyDescent="0.25">
      <c r="A57" s="19" t="s">
        <v>43</v>
      </c>
      <c r="B57" s="20"/>
      <c r="C57" s="20"/>
      <c r="D57" s="21"/>
      <c r="E57" s="10" t="s">
        <v>7</v>
      </c>
      <c r="F57" s="15">
        <f>F58+F59</f>
        <v>262345008</v>
      </c>
      <c r="G57" s="15">
        <f>G58+G59</f>
        <v>71069208</v>
      </c>
      <c r="H57" s="15">
        <f t="shared" ref="H57:K57" si="14">H58+H59</f>
        <v>45541800</v>
      </c>
      <c r="I57" s="15">
        <f t="shared" si="14"/>
        <v>48578000</v>
      </c>
      <c r="J57" s="15">
        <f t="shared" si="14"/>
        <v>48578000</v>
      </c>
      <c r="K57" s="15">
        <f t="shared" si="14"/>
        <v>48578000</v>
      </c>
    </row>
    <row r="58" spans="1:11" s="5" customFormat="1" ht="31.5" x14ac:dyDescent="0.25">
      <c r="A58" s="22"/>
      <c r="B58" s="23"/>
      <c r="C58" s="23"/>
      <c r="D58" s="24"/>
      <c r="E58" s="8" t="s">
        <v>15</v>
      </c>
      <c r="F58" s="13">
        <f>SUM(G58:K58)</f>
        <v>194055500</v>
      </c>
      <c r="G58" s="13">
        <f>G14</f>
        <v>48323500</v>
      </c>
      <c r="H58" s="13">
        <f t="shared" ref="H58:K58" si="15">H14</f>
        <v>36433000</v>
      </c>
      <c r="I58" s="13">
        <f t="shared" si="15"/>
        <v>36433000</v>
      </c>
      <c r="J58" s="13">
        <f t="shared" si="15"/>
        <v>36433000</v>
      </c>
      <c r="K58" s="13">
        <f t="shared" si="15"/>
        <v>36433000</v>
      </c>
    </row>
    <row r="59" spans="1:11" s="5" customFormat="1" ht="27" customHeight="1" x14ac:dyDescent="0.25">
      <c r="A59" s="25"/>
      <c r="B59" s="26"/>
      <c r="C59" s="26"/>
      <c r="D59" s="27"/>
      <c r="E59" s="8" t="s">
        <v>14</v>
      </c>
      <c r="F59" s="13">
        <f>SUM(G59:K59)</f>
        <v>68289508</v>
      </c>
      <c r="G59" s="13">
        <f>G13</f>
        <v>22745708</v>
      </c>
      <c r="H59" s="13">
        <f t="shared" ref="H59:K59" si="16">H13</f>
        <v>9108800</v>
      </c>
      <c r="I59" s="13">
        <f t="shared" si="16"/>
        <v>12145000</v>
      </c>
      <c r="J59" s="13">
        <f t="shared" si="16"/>
        <v>12145000</v>
      </c>
      <c r="K59" s="13">
        <f t="shared" si="16"/>
        <v>12145000</v>
      </c>
    </row>
    <row r="60" spans="1:11" x14ac:dyDescent="0.25">
      <c r="A60" s="9"/>
    </row>
  </sheetData>
  <mergeCells count="68">
    <mergeCell ref="A54:A56"/>
    <mergeCell ref="B54:B56"/>
    <mergeCell ref="C54:C56"/>
    <mergeCell ref="D54:D56"/>
    <mergeCell ref="A4:K4"/>
    <mergeCell ref="A15:A18"/>
    <mergeCell ref="B15:B18"/>
    <mergeCell ref="C15:C18"/>
    <mergeCell ref="D15:D18"/>
    <mergeCell ref="A7:A9"/>
    <mergeCell ref="B7:B9"/>
    <mergeCell ref="C7:C9"/>
    <mergeCell ref="D7:D9"/>
    <mergeCell ref="E7:E9"/>
    <mergeCell ref="F7:K7"/>
    <mergeCell ref="F8:F9"/>
    <mergeCell ref="G8:K8"/>
    <mergeCell ref="A12:A14"/>
    <mergeCell ref="B12:B14"/>
    <mergeCell ref="C12:C14"/>
    <mergeCell ref="D12:D14"/>
    <mergeCell ref="A11:K11"/>
    <mergeCell ref="A19:A21"/>
    <mergeCell ref="B19:B21"/>
    <mergeCell ref="C19:C21"/>
    <mergeCell ref="D19:D21"/>
    <mergeCell ref="A22:A26"/>
    <mergeCell ref="B22:B26"/>
    <mergeCell ref="C22:C26"/>
    <mergeCell ref="D22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C45:C47"/>
    <mergeCell ref="D45:D47"/>
    <mergeCell ref="A36:A38"/>
    <mergeCell ref="B36:B38"/>
    <mergeCell ref="C36:C38"/>
    <mergeCell ref="D36:D38"/>
    <mergeCell ref="A39:A41"/>
    <mergeCell ref="B39:B41"/>
    <mergeCell ref="C39:C41"/>
    <mergeCell ref="D39:D41"/>
    <mergeCell ref="G2:K2"/>
    <mergeCell ref="A57:D59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</mergeCells>
  <pageMargins left="0.51" right="0.28999999999999998" top="0.47" bottom="0.74803149606299213" header="0.31496062992125984" footer="0.31496062992125984"/>
  <pageSetup paperSize="9" scale="62" fitToHeight="10" orientation="landscape" r:id="rId1"/>
  <ignoredErrors>
    <ignoredError sqref="G57:K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Огеренко Ирена</dc:creator>
  <cp:lastModifiedBy>Макуха Александр Сергеевич</cp:lastModifiedBy>
  <cp:lastPrinted>2016-11-09T11:49:09Z</cp:lastPrinted>
  <dcterms:created xsi:type="dcterms:W3CDTF">2015-11-24T10:40:24Z</dcterms:created>
  <dcterms:modified xsi:type="dcterms:W3CDTF">2016-11-10T03:59:22Z</dcterms:modified>
</cp:coreProperties>
</file>